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16.8.10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'16.8.10.'!$A$1:$F$91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/>
  <c r="B11" i="1"/>
  <c r="D11" i="1"/>
  <c r="D39" i="1" s="1"/>
  <c r="D14" i="1"/>
  <c r="B15" i="1"/>
  <c r="C15" i="1"/>
  <c r="D15" i="1"/>
  <c r="B18" i="1"/>
  <c r="B14" i="1" s="1"/>
  <c r="B39" i="1" s="1"/>
  <c r="C18" i="1"/>
  <c r="C14" i="1" s="1"/>
  <c r="C39" i="1" s="1"/>
  <c r="D18" i="1"/>
  <c r="B25" i="1"/>
  <c r="D25" i="1"/>
  <c r="B44" i="1"/>
  <c r="B45" i="1"/>
  <c r="D45" i="1"/>
  <c r="B48" i="1"/>
  <c r="D48" i="1"/>
  <c r="D44" i="1" s="1"/>
  <c r="B51" i="1"/>
  <c r="D51" i="1"/>
  <c r="B54" i="1"/>
  <c r="D54" i="1"/>
  <c r="B59" i="1"/>
  <c r="D59" i="1"/>
  <c r="B66" i="1"/>
  <c r="D66" i="1"/>
  <c r="B67" i="1"/>
  <c r="D67" i="1"/>
  <c r="B70" i="1"/>
  <c r="D70" i="1"/>
  <c r="B74" i="1"/>
  <c r="B73" i="1" s="1"/>
  <c r="D74" i="1"/>
  <c r="D73" i="1" s="1"/>
  <c r="B77" i="1"/>
  <c r="D77" i="1"/>
  <c r="B80" i="1"/>
  <c r="C80" i="1"/>
  <c r="C90" i="1" s="1"/>
  <c r="D80" i="1"/>
  <c r="D90" i="1" l="1"/>
  <c r="B90" i="1"/>
</calcChain>
</file>

<file path=xl/sharedStrings.xml><?xml version="1.0" encoding="utf-8"?>
<sst xmlns="http://schemas.openxmlformats.org/spreadsheetml/2006/main" count="94" uniqueCount="79">
  <si>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</si>
  <si>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</si>
  <si>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</si>
  <si>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</si>
  <si>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</si>
  <si>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</si>
  <si>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</si>
  <si>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</si>
  <si>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</si>
  <si>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</si>
  <si>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i/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</si>
  <si>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</si>
  <si>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</si>
  <si>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i/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</si>
  <si>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i/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</si>
  <si>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i/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</si>
  <si>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</si>
  <si>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</si>
  <si>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i/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</si>
  <si>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</si>
  <si>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</si>
  <si>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i/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</si>
  <si>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i/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</si>
  <si>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</si>
  <si>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</si>
  <si>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i/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</si>
  <si>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</si>
  <si>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i/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</si>
  <si>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</si>
  <si>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</si>
  <si>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</si>
  <si>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</si>
  <si>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i/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</si>
  <si>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</si>
  <si>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</si>
  <si>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i/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</si>
  <si>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</si>
  <si>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</si>
  <si>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i/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</si>
  <si>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</si>
  <si>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</si>
  <si>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i/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</si>
  <si>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i/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</si>
  <si>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</si>
  <si>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</si>
  <si>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</si>
  <si>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(Hesabat ili qeyd edilsin)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</si>
  <si>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</si>
  <si>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</si>
  <si>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</si>
  <si>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</si>
  <si>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</si>
  <si>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</si>
  <si>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i/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</si>
  <si>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i/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</si>
  <si>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</si>
  <si>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>11. Könəlmə çıxılmaqla bank işində istifadə olunan əsas vəsaitlər</t>
    </r>
    <r>
      <rPr>
        <i/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</si>
  <si>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</si>
  <si>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</si>
  <si>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</si>
  <si>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i/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</si>
  <si>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</si>
  <si>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</si>
  <si>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i/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</si>
  <si>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</si>
  <si>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</si>
  <si>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i/>
        <sz val="11"/>
        <rFont val="Calibri"/>
        <family val="2"/>
        <scheme val="minor"/>
      </rPr>
      <t>cəmi</t>
    </r>
    <r>
      <rPr>
        <sz val="11"/>
        <rFont val="Calibri"/>
        <family val="2"/>
        <scheme val="minor"/>
      </rPr>
      <t xml:space="preserve">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</si>
  <si>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</si>
  <si>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</si>
  <si>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</si>
  <si>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i/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</si>
  <si>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i/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</si>
  <si>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</si>
  <si>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>4. Banklararası bazarın qısamüddətli maliyyə alətləri (7-ci gün də daxil olmaqla, 7 günədək olan vəsaitlər), c</t>
    </r>
    <r>
      <rPr>
        <i/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</si>
  <si>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i/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</si>
  <si>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i/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</si>
  <si>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i/>
        <sz val="11"/>
        <rFont val="Calibri"/>
        <family val="2"/>
        <scheme val="minor"/>
      </rPr>
      <t>cəmi</t>
    </r>
  </si>
  <si>
    <t>Aktivlərin   maddələri</t>
  </si>
  <si>
    <t>Sabit və dəyişkən faizi olan aktiv və öhdəliklərin təsnifatı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</si>
</sst>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_);\(0.00\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2" applyFont="1" applyFill="1" applyProtection="1"/>
    <xf numFmtId="0" fontId="4" fillId="0" borderId="0" xfId="2" applyFont="1" applyFill="1" applyProtection="1"/>
    <xf numFmtId="164" fontId="3" fillId="0" borderId="0" xfId="2" applyNumberFormat="1" applyFont="1" applyFill="1" applyBorder="1" applyAlignment="1" applyProtection="1">
      <alignment horizontal="right" vertical="top" wrapText="1"/>
    </xf>
    <xf numFmtId="43" fontId="3" fillId="0" borderId="0" xfId="2" applyNumberFormat="1" applyFont="1" applyFill="1" applyProtection="1"/>
    <xf numFmtId="165" fontId="3" fillId="0" borderId="0" xfId="1" applyFont="1" applyFill="1" applyProtection="1"/>
    <xf numFmtId="165" fontId="3" fillId="0" borderId="1" xfId="1" applyFont="1" applyFill="1" applyBorder="1" applyAlignment="1" applyProtection="1">
      <alignment horizontal="right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</xf>
    <xf numFmtId="165" fontId="4" fillId="0" borderId="1" xfId="1" applyFont="1" applyFill="1" applyBorder="1" applyAlignment="1" applyProtection="1">
      <alignment horizontal="right" vertical="center" wrapText="1"/>
    </xf>
    <xf numFmtId="165" fontId="3" fillId="0" borderId="1" xfId="1" applyFont="1" applyFill="1" applyBorder="1" applyAlignment="1" applyProtection="1">
      <alignment horizontal="right" vertical="top" wrapText="1"/>
      <protection locked="0"/>
    </xf>
    <xf numFmtId="0" fontId="3" fillId="0" borderId="2" xfId="2" applyFont="1" applyFill="1" applyBorder="1" applyAlignment="1" applyProtection="1">
      <alignment horizontal="left" vertical="center" wrapText="1" indent="2"/>
    </xf>
    <xf numFmtId="0" fontId="3" fillId="0" borderId="1" xfId="2" applyFont="1" applyFill="1" applyBorder="1" applyAlignment="1" applyProtection="1">
      <alignment horizontal="left" vertical="center" wrapText="1" indent="2"/>
    </xf>
    <xf numFmtId="16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vertical="center" wrapText="1"/>
    </xf>
    <xf numFmtId="0" fontId="3" fillId="0" borderId="2" xfId="2" applyFont="1" applyFill="1" applyBorder="1" applyAlignment="1" applyProtection="1">
      <alignment horizontal="left" vertical="center" wrapText="1" indent="1"/>
    </xf>
    <xf numFmtId="0" fontId="3" fillId="0" borderId="2" xfId="2" applyFont="1" applyFill="1" applyBorder="1" applyAlignment="1" applyProtection="1">
      <alignment horizontal="left" vertical="center" wrapText="1" indent="3"/>
    </xf>
    <xf numFmtId="0" fontId="3" fillId="0" borderId="0" xfId="2" applyFont="1" applyFill="1" applyBorder="1" applyProtection="1"/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right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 2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ToBB-Gosteris-KapitStrukt+Codes-31.12.2023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98"/>
  <sheetViews>
    <sheetView tabSelected="1" zoomScaleNormal="100" zoomScaleSheetLayoutView="100" workbookViewId="0">
      <selection sqref="A1:D1"/>
    </sheetView>
  </sheetViews>
  <sheetFormatPr defaultColWidth="9.140625" defaultRowHeight="15" x14ac:dyDescent="0.25"/>
  <cols>
    <col min="1" max="1" width="61" style="1" customWidth="1"/>
    <col min="2" max="2" width="16.7109375" style="1" customWidth="1"/>
    <col min="3" max="3" width="13.5703125" style="1" customWidth="1"/>
    <col min="4" max="4" width="16.7109375" style="1" customWidth="1"/>
    <col min="5" max="5" width="11.28515625" style="1" bestFit="1" customWidth="1"/>
    <col min="6" max="6" width="18.5703125" style="1" customWidth="1"/>
    <col min="7" max="16384" width="9.140625" style="1"/>
  </cols>
  <sheetData>
    <row r="1" spans="1:11" ht="27" customHeight="1" x14ac:dyDescent="0.25">
      <c r="A1" s="28" t="s">
        <v>78</v>
      </c>
      <c r="B1" s="28"/>
      <c r="C1" s="28"/>
      <c r="D1" s="28"/>
    </row>
    <row r="2" spans="1:11" x14ac:dyDescent="0.25">
      <c r="A2" s="24" t="s">
        <v>48</v>
      </c>
      <c r="B2" s="24"/>
      <c r="C2" s="24"/>
      <c r="D2" s="24"/>
    </row>
    <row r="3" spans="1:11" x14ac:dyDescent="0.25">
      <c r="A3" s="27" t="s">
        <v>77</v>
      </c>
      <c r="B3" s="23" t="s">
        <v>46</v>
      </c>
      <c r="C3" s="22"/>
      <c r="D3" s="21"/>
      <c r="F3" s="2"/>
    </row>
    <row r="4" spans="1:11" x14ac:dyDescent="0.25">
      <c r="A4" s="27"/>
      <c r="B4" s="27"/>
      <c r="C4" s="25"/>
      <c r="D4" s="26"/>
      <c r="F4" s="2"/>
    </row>
    <row r="5" spans="1:11" ht="30" x14ac:dyDescent="0.25">
      <c r="A5" s="25"/>
      <c r="B5" s="19" t="s">
        <v>45</v>
      </c>
      <c r="C5" s="19" t="s">
        <v>44</v>
      </c>
      <c r="D5" s="19" t="s">
        <v>43</v>
      </c>
      <c r="F5" s="2"/>
    </row>
    <row r="6" spans="1:11" ht="30" x14ac:dyDescent="0.25">
      <c r="A6" s="8" t="s">
        <v>76</v>
      </c>
      <c r="B6" s="6"/>
      <c r="C6" s="6"/>
      <c r="D6" s="6">
        <v>66985.542000000001</v>
      </c>
      <c r="F6" s="2"/>
    </row>
    <row r="7" spans="1:11" ht="16.5" customHeight="1" x14ac:dyDescent="0.25">
      <c r="A7" s="8" t="s">
        <v>75</v>
      </c>
      <c r="B7" s="6"/>
      <c r="C7" s="6"/>
      <c r="D7" s="6">
        <v>285039.03700000001</v>
      </c>
    </row>
    <row r="8" spans="1:11" x14ac:dyDescent="0.25">
      <c r="A8" s="8" t="s">
        <v>74</v>
      </c>
      <c r="B8" s="6">
        <f>SUM(B9:B10)</f>
        <v>0</v>
      </c>
      <c r="C8" s="6"/>
      <c r="D8" s="6">
        <f>SUM(D9:D10)</f>
        <v>304229.31828814198</v>
      </c>
    </row>
    <row r="9" spans="1:11" x14ac:dyDescent="0.25">
      <c r="A9" s="8" t="s">
        <v>24</v>
      </c>
      <c r="B9" s="6"/>
      <c r="C9" s="6"/>
      <c r="D9" s="6">
        <v>5318.3052088260001</v>
      </c>
    </row>
    <row r="10" spans="1:11" ht="12.75" customHeight="1" x14ac:dyDescent="0.25">
      <c r="A10" s="15" t="s">
        <v>23</v>
      </c>
      <c r="B10" s="6"/>
      <c r="C10" s="6"/>
      <c r="D10" s="6">
        <v>298911.01307931601</v>
      </c>
    </row>
    <row r="11" spans="1:11" ht="12.75" customHeight="1" x14ac:dyDescent="0.25">
      <c r="A11" s="8" t="s">
        <v>73</v>
      </c>
      <c r="B11" s="6">
        <f>SUM(B12:B13)</f>
        <v>76000</v>
      </c>
      <c r="C11" s="6"/>
      <c r="D11" s="6">
        <f>SUM(D12:D13)</f>
        <v>0</v>
      </c>
    </row>
    <row r="12" spans="1:11" ht="12.75" customHeight="1" x14ac:dyDescent="0.25">
      <c r="A12" s="8" t="s">
        <v>24</v>
      </c>
      <c r="B12" s="6">
        <v>76000</v>
      </c>
      <c r="C12" s="6"/>
      <c r="D12" s="6"/>
    </row>
    <row r="13" spans="1:11" ht="12.75" customHeight="1" x14ac:dyDescent="0.25">
      <c r="A13" s="15" t="s">
        <v>23</v>
      </c>
      <c r="B13" s="6">
        <v>0</v>
      </c>
      <c r="C13" s="6"/>
      <c r="D13" s="6"/>
    </row>
    <row r="14" spans="1:11" ht="12.75" customHeight="1" x14ac:dyDescent="0.25">
      <c r="A14" s="8" t="s">
        <v>72</v>
      </c>
      <c r="B14" s="6">
        <f>SUM(B18,B15)</f>
        <v>67362.5</v>
      </c>
      <c r="C14" s="6">
        <f>SUM(C18,C15)</f>
        <v>0</v>
      </c>
      <c r="D14" s="6">
        <f>SUM(D18,D15)</f>
        <v>0</v>
      </c>
    </row>
    <row r="15" spans="1:11" ht="30" x14ac:dyDescent="0.25">
      <c r="A15" s="8" t="s">
        <v>71</v>
      </c>
      <c r="B15" s="6">
        <f>SUM(B16:B17)</f>
        <v>65135.5</v>
      </c>
      <c r="C15" s="6">
        <f>SUM(C16:C17)</f>
        <v>0</v>
      </c>
      <c r="D15" s="6">
        <f>SUM(D16:D17)</f>
        <v>0</v>
      </c>
    </row>
    <row r="16" spans="1:11" ht="12.75" customHeight="1" x14ac:dyDescent="0.25">
      <c r="A16" s="12" t="s">
        <v>20</v>
      </c>
      <c r="B16" s="6">
        <v>65135.5</v>
      </c>
      <c r="C16" s="6"/>
      <c r="D16" s="6">
        <v>0</v>
      </c>
      <c r="K16" s="5"/>
    </row>
    <row r="17" spans="1:11" ht="12.75" customHeight="1" x14ac:dyDescent="0.25">
      <c r="A17" s="12" t="s">
        <v>19</v>
      </c>
      <c r="B17" s="6">
        <v>0</v>
      </c>
      <c r="C17" s="6"/>
      <c r="D17" s="6">
        <v>0</v>
      </c>
      <c r="F17" s="4"/>
      <c r="K17" s="5"/>
    </row>
    <row r="18" spans="1:11" ht="12.75" customHeight="1" x14ac:dyDescent="0.25">
      <c r="A18" s="8" t="s">
        <v>70</v>
      </c>
      <c r="B18" s="6">
        <f>SUM(B19:B20)</f>
        <v>2227</v>
      </c>
      <c r="C18" s="6">
        <f>SUM(C19:C20)</f>
        <v>0</v>
      </c>
      <c r="D18" s="6">
        <f>SUM(D19:D20)</f>
        <v>0</v>
      </c>
      <c r="K18" s="5"/>
    </row>
    <row r="19" spans="1:11" ht="12.75" customHeight="1" x14ac:dyDescent="0.25">
      <c r="A19" s="12" t="s">
        <v>69</v>
      </c>
      <c r="B19" s="6"/>
      <c r="C19" s="6"/>
      <c r="D19" s="6"/>
      <c r="K19" s="5"/>
    </row>
    <row r="20" spans="1:11" ht="12.75" customHeight="1" x14ac:dyDescent="0.25">
      <c r="A20" s="12" t="s">
        <v>68</v>
      </c>
      <c r="B20" s="6">
        <v>2227</v>
      </c>
      <c r="C20" s="6"/>
      <c r="D20" s="6">
        <v>0</v>
      </c>
      <c r="F20" s="4"/>
      <c r="K20" s="5"/>
    </row>
    <row r="21" spans="1:11" ht="12.75" customHeight="1" x14ac:dyDescent="0.25">
      <c r="A21" s="8" t="s">
        <v>67</v>
      </c>
      <c r="B21" s="6"/>
      <c r="C21" s="6"/>
      <c r="D21" s="6"/>
      <c r="K21" s="5"/>
    </row>
    <row r="22" spans="1:11" ht="12.75" customHeight="1" x14ac:dyDescent="0.25">
      <c r="A22" s="8" t="s">
        <v>66</v>
      </c>
      <c r="B22" s="6">
        <v>66992.532769999991</v>
      </c>
      <c r="C22" s="6"/>
      <c r="D22" s="6"/>
      <c r="K22" s="5"/>
    </row>
    <row r="23" spans="1:11" ht="12.75" customHeight="1" x14ac:dyDescent="0.25">
      <c r="A23" s="12" t="s">
        <v>65</v>
      </c>
      <c r="B23" s="6"/>
      <c r="C23" s="6"/>
      <c r="D23" s="6"/>
      <c r="K23" s="5"/>
    </row>
    <row r="24" spans="1:11" ht="12.75" customHeight="1" x14ac:dyDescent="0.25">
      <c r="A24" s="12" t="s">
        <v>64</v>
      </c>
      <c r="B24" s="6"/>
      <c r="C24" s="6"/>
      <c r="D24" s="6"/>
      <c r="K24" s="5"/>
    </row>
    <row r="25" spans="1:11" ht="12.75" customHeight="1" x14ac:dyDescent="0.25">
      <c r="A25" s="8" t="s">
        <v>63</v>
      </c>
      <c r="B25" s="6">
        <f>SUM(B26:B27)</f>
        <v>0</v>
      </c>
      <c r="C25" s="6"/>
      <c r="D25" s="6">
        <f>SUM(D26:D27)</f>
        <v>0</v>
      </c>
      <c r="K25" s="5"/>
    </row>
    <row r="26" spans="1:11" ht="12.75" customHeight="1" x14ac:dyDescent="0.25">
      <c r="A26" s="12" t="s">
        <v>62</v>
      </c>
      <c r="B26" s="6">
        <v>0</v>
      </c>
      <c r="C26" s="6"/>
      <c r="D26" s="6"/>
    </row>
    <row r="27" spans="1:11" ht="12.75" customHeight="1" x14ac:dyDescent="0.25">
      <c r="A27" s="12" t="s">
        <v>61</v>
      </c>
      <c r="B27" s="6"/>
      <c r="C27" s="6"/>
      <c r="D27" s="6"/>
    </row>
    <row r="28" spans="1:11" x14ac:dyDescent="0.25">
      <c r="A28" s="8" t="s">
        <v>60</v>
      </c>
      <c r="B28" s="6">
        <v>18574.081999999999</v>
      </c>
      <c r="C28" s="6"/>
      <c r="D28" s="6"/>
    </row>
    <row r="29" spans="1:11" ht="12.75" customHeight="1" x14ac:dyDescent="0.25">
      <c r="A29" s="12" t="s">
        <v>59</v>
      </c>
      <c r="B29" s="6">
        <v>18574.081999999999</v>
      </c>
      <c r="C29" s="6"/>
      <c r="D29" s="6"/>
      <c r="K29" s="4"/>
    </row>
    <row r="30" spans="1:11" ht="12.75" customHeight="1" x14ac:dyDescent="0.25">
      <c r="A30" s="12" t="s">
        <v>58</v>
      </c>
      <c r="B30" s="6"/>
      <c r="C30" s="6"/>
      <c r="D30" s="6"/>
    </row>
    <row r="31" spans="1:11" ht="12.75" customHeight="1" x14ac:dyDescent="0.25">
      <c r="A31" s="8" t="s">
        <v>57</v>
      </c>
      <c r="B31" s="6">
        <v>1174229.3079881018</v>
      </c>
      <c r="C31" s="6"/>
      <c r="D31" s="6"/>
    </row>
    <row r="32" spans="1:11" ht="12.75" customHeight="1" x14ac:dyDescent="0.25">
      <c r="A32" s="8" t="s">
        <v>56</v>
      </c>
      <c r="B32" s="6"/>
      <c r="C32" s="6"/>
      <c r="D32" s="6">
        <v>44680.947</v>
      </c>
    </row>
    <row r="33" spans="1:11" ht="12.75" customHeight="1" x14ac:dyDescent="0.25">
      <c r="A33" s="8" t="s">
        <v>55</v>
      </c>
      <c r="B33" s="6"/>
      <c r="C33" s="6"/>
      <c r="D33" s="6">
        <v>503.23641000000043</v>
      </c>
    </row>
    <row r="34" spans="1:11" ht="12.75" customHeight="1" x14ac:dyDescent="0.25">
      <c r="A34" s="8" t="s">
        <v>54</v>
      </c>
      <c r="B34" s="6"/>
      <c r="C34" s="6"/>
      <c r="D34" s="6">
        <v>7675.0670300000002</v>
      </c>
      <c r="K34" s="4"/>
    </row>
    <row r="35" spans="1:11" x14ac:dyDescent="0.25">
      <c r="A35" s="8" t="s">
        <v>53</v>
      </c>
      <c r="B35" s="6"/>
      <c r="C35" s="6"/>
      <c r="D35" s="6">
        <v>775.14643999999998</v>
      </c>
    </row>
    <row r="36" spans="1:11" x14ac:dyDescent="0.25">
      <c r="A36" s="8" t="s">
        <v>52</v>
      </c>
      <c r="B36" s="6"/>
      <c r="C36" s="6"/>
      <c r="D36" s="6">
        <v>1531.085</v>
      </c>
    </row>
    <row r="37" spans="1:11" ht="12.75" customHeight="1" x14ac:dyDescent="0.25">
      <c r="A37" s="8" t="s">
        <v>51</v>
      </c>
      <c r="B37" s="6">
        <v>0</v>
      </c>
      <c r="C37" s="6"/>
      <c r="D37" s="6">
        <v>22680.479623646323</v>
      </c>
    </row>
    <row r="38" spans="1:11" ht="12.75" customHeight="1" x14ac:dyDescent="0.25">
      <c r="A38" s="8" t="s">
        <v>50</v>
      </c>
      <c r="B38" s="6"/>
      <c r="C38" s="6"/>
      <c r="D38" s="6">
        <v>-6282.0694168500031</v>
      </c>
    </row>
    <row r="39" spans="1:11" ht="12.75" customHeight="1" x14ac:dyDescent="0.25">
      <c r="A39" s="7" t="s">
        <v>49</v>
      </c>
      <c r="B39" s="6">
        <f>SUM(B6:B8,B11,B14,B21:B22,B25,B28,B31:B38)</f>
        <v>1403158.422758102</v>
      </c>
      <c r="C39" s="6">
        <f>SUM(C6:C8,C11,C14,C21:C22,C25,C28,C31:C38)</f>
        <v>0</v>
      </c>
      <c r="D39" s="6">
        <f>SUM(D6:D8,D11,D14,D21:D22,D25,D28,D31:D38)</f>
        <v>727817.78937493847</v>
      </c>
      <c r="E39" s="4"/>
      <c r="F39" s="4"/>
    </row>
    <row r="40" spans="1:11" ht="12.75" customHeight="1" x14ac:dyDescent="0.25">
      <c r="A40" s="18"/>
      <c r="B40" s="18"/>
    </row>
    <row r="41" spans="1:11" ht="12.75" customHeight="1" x14ac:dyDescent="0.25">
      <c r="A41" s="24" t="s">
        <v>48</v>
      </c>
      <c r="B41" s="24"/>
      <c r="C41" s="24"/>
      <c r="D41" s="24"/>
    </row>
    <row r="42" spans="1:11" s="18" customFormat="1" ht="12.75" customHeight="1" x14ac:dyDescent="0.25">
      <c r="A42" s="20" t="s">
        <v>47</v>
      </c>
      <c r="B42" s="23" t="s">
        <v>46</v>
      </c>
      <c r="C42" s="22"/>
      <c r="D42" s="21"/>
    </row>
    <row r="43" spans="1:11" s="18" customFormat="1" ht="30" x14ac:dyDescent="0.25">
      <c r="A43" s="20"/>
      <c r="B43" s="19" t="s">
        <v>45</v>
      </c>
      <c r="C43" s="19" t="s">
        <v>44</v>
      </c>
      <c r="D43" s="19" t="s">
        <v>43</v>
      </c>
    </row>
    <row r="44" spans="1:11" ht="30" x14ac:dyDescent="0.25">
      <c r="A44" s="14" t="s">
        <v>42</v>
      </c>
      <c r="B44" s="6">
        <f>SUM(B45,B48,B51)</f>
        <v>619862.84681999998</v>
      </c>
      <c r="C44" s="6"/>
      <c r="D44" s="6">
        <f>SUM(D45,D48,D51)</f>
        <v>823928.41732999997</v>
      </c>
      <c r="E44" s="5"/>
      <c r="F44" s="4"/>
    </row>
    <row r="45" spans="1:11" ht="15" customHeight="1" x14ac:dyDescent="0.25">
      <c r="A45" s="16" t="s">
        <v>41</v>
      </c>
      <c r="B45" s="6">
        <f>SUM(B46:B47)</f>
        <v>25445.118819999981</v>
      </c>
      <c r="C45" s="6"/>
      <c r="D45" s="6">
        <f>SUM(D46:D47)</f>
        <v>142252.02122999993</v>
      </c>
    </row>
    <row r="46" spans="1:11" x14ac:dyDescent="0.25">
      <c r="A46" s="17" t="s">
        <v>40</v>
      </c>
      <c r="B46" s="6"/>
      <c r="C46" s="6"/>
      <c r="D46" s="6">
        <v>142252.02122999993</v>
      </c>
    </row>
    <row r="47" spans="1:11" x14ac:dyDescent="0.25">
      <c r="A47" s="17" t="s">
        <v>39</v>
      </c>
      <c r="B47" s="6">
        <v>25445.118819999981</v>
      </c>
      <c r="C47" s="6"/>
      <c r="D47" s="6"/>
    </row>
    <row r="48" spans="1:11" ht="30" x14ac:dyDescent="0.25">
      <c r="A48" s="16" t="s">
        <v>38</v>
      </c>
      <c r="B48" s="6">
        <f>SUM(B49:B50)</f>
        <v>0</v>
      </c>
      <c r="C48" s="6"/>
      <c r="D48" s="6">
        <f>SUM(D49:D50)</f>
        <v>681676.39610000001</v>
      </c>
    </row>
    <row r="49" spans="1:4" ht="13.5" customHeight="1" x14ac:dyDescent="0.25">
      <c r="A49" s="17" t="s">
        <v>37</v>
      </c>
      <c r="B49" s="6"/>
      <c r="C49" s="6"/>
      <c r="D49" s="6">
        <v>681676.39610000001</v>
      </c>
    </row>
    <row r="50" spans="1:4" ht="13.5" customHeight="1" x14ac:dyDescent="0.25">
      <c r="A50" s="17" t="s">
        <v>36</v>
      </c>
      <c r="B50" s="6"/>
      <c r="C50" s="6"/>
      <c r="D50" s="6"/>
    </row>
    <row r="51" spans="1:4" ht="13.5" customHeight="1" x14ac:dyDescent="0.25">
      <c r="A51" s="16" t="s">
        <v>35</v>
      </c>
      <c r="B51" s="6">
        <f>SUM(B52:B53)</f>
        <v>594417.728</v>
      </c>
      <c r="C51" s="6"/>
      <c r="D51" s="6">
        <f>SUM(D52:D53)</f>
        <v>0</v>
      </c>
    </row>
    <row r="52" spans="1:4" x14ac:dyDescent="0.25">
      <c r="A52" s="16" t="s">
        <v>34</v>
      </c>
      <c r="B52" s="6">
        <v>492907.728</v>
      </c>
      <c r="C52" s="6"/>
      <c r="D52" s="6"/>
    </row>
    <row r="53" spans="1:4" ht="14.25" customHeight="1" x14ac:dyDescent="0.25">
      <c r="A53" s="16" t="s">
        <v>33</v>
      </c>
      <c r="B53" s="6">
        <v>101510</v>
      </c>
      <c r="C53" s="6"/>
      <c r="D53" s="6"/>
    </row>
    <row r="54" spans="1:4" ht="14.25" customHeight="1" x14ac:dyDescent="0.25">
      <c r="A54" s="14" t="s">
        <v>32</v>
      </c>
      <c r="B54" s="6">
        <f>SUM(B55:B58)</f>
        <v>3343.29</v>
      </c>
      <c r="C54" s="6"/>
      <c r="D54" s="6">
        <f>SUM(D55:D58)</f>
        <v>0</v>
      </c>
    </row>
    <row r="55" spans="1:4" ht="14.25" customHeight="1" x14ac:dyDescent="0.25">
      <c r="A55" s="11" t="s">
        <v>31</v>
      </c>
      <c r="B55" s="6"/>
      <c r="C55" s="6"/>
      <c r="D55" s="6"/>
    </row>
    <row r="56" spans="1:4" ht="14.25" customHeight="1" x14ac:dyDescent="0.25">
      <c r="A56" s="11" t="s">
        <v>30</v>
      </c>
      <c r="B56" s="6"/>
      <c r="C56" s="6"/>
      <c r="D56" s="6"/>
    </row>
    <row r="57" spans="1:4" ht="14.25" customHeight="1" x14ac:dyDescent="0.25">
      <c r="A57" s="11" t="s">
        <v>29</v>
      </c>
      <c r="B57" s="6"/>
      <c r="C57" s="6"/>
      <c r="D57" s="6"/>
    </row>
    <row r="58" spans="1:4" ht="14.25" customHeight="1" x14ac:dyDescent="0.25">
      <c r="A58" s="11" t="s">
        <v>28</v>
      </c>
      <c r="B58" s="6">
        <v>3343.29</v>
      </c>
      <c r="C58" s="6"/>
      <c r="D58" s="6"/>
    </row>
    <row r="59" spans="1:4" ht="14.25" customHeight="1" x14ac:dyDescent="0.25">
      <c r="A59" s="14" t="s">
        <v>27</v>
      </c>
      <c r="B59" s="6">
        <f>SUM(B60:B61)</f>
        <v>0</v>
      </c>
      <c r="C59" s="6"/>
      <c r="D59" s="6">
        <f>SUM(D60:D61)</f>
        <v>1343.12</v>
      </c>
    </row>
    <row r="60" spans="1:4" ht="14.25" customHeight="1" x14ac:dyDescent="0.25">
      <c r="A60" s="11" t="s">
        <v>20</v>
      </c>
      <c r="B60" s="6"/>
      <c r="C60" s="6"/>
      <c r="D60" s="6">
        <v>1343.12</v>
      </c>
    </row>
    <row r="61" spans="1:4" ht="14.25" customHeight="1" x14ac:dyDescent="0.25">
      <c r="A61" s="11" t="s">
        <v>19</v>
      </c>
      <c r="B61" s="6"/>
      <c r="C61" s="6"/>
      <c r="D61" s="6"/>
    </row>
    <row r="62" spans="1:4" x14ac:dyDescent="0.25">
      <c r="A62" s="14" t="s">
        <v>26</v>
      </c>
      <c r="B62" s="6">
        <v>0</v>
      </c>
      <c r="C62" s="6"/>
      <c r="D62" s="6"/>
    </row>
    <row r="63" spans="1:4" ht="30" x14ac:dyDescent="0.25">
      <c r="A63" s="14" t="s">
        <v>25</v>
      </c>
      <c r="B63" s="6"/>
      <c r="C63" s="6"/>
      <c r="D63" s="6"/>
    </row>
    <row r="64" spans="1:4" ht="14.25" customHeight="1" x14ac:dyDescent="0.25">
      <c r="A64" s="8" t="s">
        <v>24</v>
      </c>
      <c r="B64" s="6"/>
      <c r="C64" s="6"/>
      <c r="D64" s="6"/>
    </row>
    <row r="65" spans="1:5" ht="14.25" customHeight="1" x14ac:dyDescent="0.25">
      <c r="A65" s="15" t="s">
        <v>23</v>
      </c>
      <c r="B65" s="6"/>
      <c r="C65" s="6"/>
      <c r="D65" s="6"/>
    </row>
    <row r="66" spans="1:5" ht="30" x14ac:dyDescent="0.25">
      <c r="A66" s="14" t="s">
        <v>22</v>
      </c>
      <c r="B66" s="6">
        <f>SUM(B67,B70)</f>
        <v>74945</v>
      </c>
      <c r="C66" s="6"/>
      <c r="D66" s="6">
        <f>SUM(D67,D70)</f>
        <v>0</v>
      </c>
      <c r="E66" s="4"/>
    </row>
    <row r="67" spans="1:5" ht="24.75" customHeight="1" x14ac:dyDescent="0.25">
      <c r="A67" s="15" t="s">
        <v>21</v>
      </c>
      <c r="B67" s="6">
        <f>SUM(B68:B69)</f>
        <v>55075</v>
      </c>
      <c r="C67" s="6"/>
      <c r="D67" s="6">
        <f>SUM(D68:D69)</f>
        <v>0</v>
      </c>
    </row>
    <row r="68" spans="1:5" ht="14.25" customHeight="1" x14ac:dyDescent="0.25">
      <c r="A68" s="12" t="s">
        <v>20</v>
      </c>
      <c r="B68" s="6">
        <v>55075</v>
      </c>
      <c r="C68" s="6"/>
      <c r="D68" s="6"/>
    </row>
    <row r="69" spans="1:5" ht="14.25" customHeight="1" x14ac:dyDescent="0.25">
      <c r="A69" s="12" t="s">
        <v>19</v>
      </c>
      <c r="B69" s="6">
        <v>0</v>
      </c>
      <c r="C69" s="6"/>
      <c r="D69" s="6"/>
    </row>
    <row r="70" spans="1:5" ht="25.5" customHeight="1" x14ac:dyDescent="0.25">
      <c r="A70" s="14" t="s">
        <v>18</v>
      </c>
      <c r="B70" s="6">
        <f>SUM(B71:B72)</f>
        <v>19870</v>
      </c>
      <c r="C70" s="6"/>
      <c r="D70" s="6">
        <f>SUM(D71:D72)</f>
        <v>0</v>
      </c>
    </row>
    <row r="71" spans="1:5" ht="14.25" customHeight="1" x14ac:dyDescent="0.25">
      <c r="A71" s="12" t="s">
        <v>17</v>
      </c>
      <c r="B71" s="6">
        <v>19870</v>
      </c>
      <c r="C71" s="6"/>
      <c r="D71" s="6"/>
    </row>
    <row r="72" spans="1:5" ht="14.25" customHeight="1" x14ac:dyDescent="0.25">
      <c r="A72" s="12" t="s">
        <v>16</v>
      </c>
      <c r="B72" s="6"/>
      <c r="C72" s="6"/>
      <c r="D72" s="6"/>
    </row>
    <row r="73" spans="1:5" ht="14.25" customHeight="1" x14ac:dyDescent="0.25">
      <c r="A73" s="8" t="s">
        <v>15</v>
      </c>
      <c r="B73" s="6">
        <f>SUM(B74,B77)</f>
        <v>37250</v>
      </c>
      <c r="C73" s="6"/>
      <c r="D73" s="6">
        <f>SUM(D74,D77)</f>
        <v>0</v>
      </c>
      <c r="E73" s="4"/>
    </row>
    <row r="74" spans="1:5" ht="14.25" customHeight="1" x14ac:dyDescent="0.25">
      <c r="A74" s="13" t="s">
        <v>14</v>
      </c>
      <c r="B74" s="6">
        <f>SUM(B75:B76)</f>
        <v>10000</v>
      </c>
      <c r="C74" s="6"/>
      <c r="D74" s="6">
        <f>SUM(D75:D76)</f>
        <v>0</v>
      </c>
    </row>
    <row r="75" spans="1:5" ht="14.25" customHeight="1" x14ac:dyDescent="0.25">
      <c r="A75" s="12" t="s">
        <v>12</v>
      </c>
      <c r="B75" s="6">
        <v>10000</v>
      </c>
      <c r="C75" s="6"/>
      <c r="D75" s="6"/>
    </row>
    <row r="76" spans="1:5" ht="14.25" customHeight="1" x14ac:dyDescent="0.25">
      <c r="A76" s="12" t="s">
        <v>11</v>
      </c>
      <c r="B76" s="6">
        <v>0</v>
      </c>
      <c r="C76" s="6"/>
      <c r="D76" s="6"/>
    </row>
    <row r="77" spans="1:5" ht="14.25" customHeight="1" x14ac:dyDescent="0.25">
      <c r="A77" s="13" t="s">
        <v>13</v>
      </c>
      <c r="B77" s="6">
        <f>SUM(B78:B79)</f>
        <v>27250</v>
      </c>
      <c r="C77" s="6"/>
      <c r="D77" s="6">
        <f>SUM(D78:D79)</f>
        <v>0</v>
      </c>
    </row>
    <row r="78" spans="1:5" ht="14.25" customHeight="1" x14ac:dyDescent="0.25">
      <c r="A78" s="12" t="s">
        <v>12</v>
      </c>
      <c r="B78" s="10">
        <v>27250</v>
      </c>
      <c r="C78" s="10"/>
      <c r="D78" s="10"/>
    </row>
    <row r="79" spans="1:5" ht="14.25" customHeight="1" x14ac:dyDescent="0.25">
      <c r="A79" s="12" t="s">
        <v>11</v>
      </c>
      <c r="B79" s="10"/>
      <c r="C79" s="9"/>
      <c r="D79" s="9"/>
    </row>
    <row r="80" spans="1:5" ht="14.25" customHeight="1" x14ac:dyDescent="0.25">
      <c r="A80" s="8" t="s">
        <v>10</v>
      </c>
      <c r="B80" s="6">
        <f>SUM(B81:B83)</f>
        <v>324080.39999999997</v>
      </c>
      <c r="C80" s="6">
        <f>SUM(C81:C83)</f>
        <v>11900</v>
      </c>
      <c r="D80" s="6">
        <f>SUM(D81:D83)</f>
        <v>0</v>
      </c>
      <c r="E80" s="4"/>
    </row>
    <row r="81" spans="1:6" ht="14.25" customHeight="1" x14ac:dyDescent="0.25">
      <c r="A81" s="12" t="s">
        <v>9</v>
      </c>
      <c r="B81" s="10">
        <v>197136.3</v>
      </c>
      <c r="C81" s="9"/>
      <c r="D81" s="9"/>
    </row>
    <row r="82" spans="1:6" ht="14.25" customHeight="1" x14ac:dyDescent="0.25">
      <c r="A82" s="12" t="s">
        <v>8</v>
      </c>
      <c r="B82" s="10">
        <v>109644.9</v>
      </c>
      <c r="C82" s="9"/>
      <c r="D82" s="9"/>
    </row>
    <row r="83" spans="1:6" ht="14.25" customHeight="1" x14ac:dyDescent="0.25">
      <c r="A83" s="11" t="s">
        <v>7</v>
      </c>
      <c r="B83" s="10">
        <v>17299.2</v>
      </c>
      <c r="C83" s="10">
        <v>11900</v>
      </c>
      <c r="D83" s="9"/>
    </row>
    <row r="84" spans="1:6" ht="14.25" customHeight="1" x14ac:dyDescent="0.25">
      <c r="A84" s="8" t="s">
        <v>6</v>
      </c>
      <c r="B84" s="6"/>
      <c r="C84" s="6"/>
      <c r="D84" s="6"/>
    </row>
    <row r="85" spans="1:6" ht="14.25" customHeight="1" x14ac:dyDescent="0.25">
      <c r="A85" s="8" t="s">
        <v>5</v>
      </c>
      <c r="B85" s="6">
        <v>0</v>
      </c>
      <c r="C85" s="6"/>
      <c r="D85" s="6"/>
    </row>
    <row r="86" spans="1:6" ht="14.25" customHeight="1" x14ac:dyDescent="0.25">
      <c r="A86" s="8" t="s">
        <v>4</v>
      </c>
      <c r="B86" s="6"/>
      <c r="C86" s="6"/>
      <c r="D86" s="6"/>
    </row>
    <row r="87" spans="1:6" ht="14.25" customHeight="1" x14ac:dyDescent="0.25">
      <c r="A87" s="8" t="s">
        <v>3</v>
      </c>
      <c r="B87" s="6">
        <v>35000</v>
      </c>
      <c r="C87" s="6"/>
      <c r="D87" s="6"/>
    </row>
    <row r="88" spans="1:6" ht="14.25" customHeight="1" x14ac:dyDescent="0.25">
      <c r="A88" s="8" t="s">
        <v>2</v>
      </c>
      <c r="B88" s="6"/>
      <c r="C88" s="6"/>
      <c r="D88" s="6">
        <v>43563.956130000559</v>
      </c>
    </row>
    <row r="89" spans="1:6" ht="14.25" customHeight="1" x14ac:dyDescent="0.25">
      <c r="A89" s="8" t="s">
        <v>1</v>
      </c>
      <c r="B89" s="6"/>
      <c r="C89" s="6"/>
      <c r="D89" s="6"/>
    </row>
    <row r="90" spans="1:6" ht="14.25" customHeight="1" x14ac:dyDescent="0.25">
      <c r="A90" s="7" t="s">
        <v>0</v>
      </c>
      <c r="B90" s="6">
        <f>SUM(B44,B54,B59,B62,B63,B66,B73,B80,B84,B85,B86,B87,B88,B91)</f>
        <v>1094481.53682</v>
      </c>
      <c r="C90" s="6">
        <f>SUM(C44,C54,C59,C62,C63,C66,C73,C80,C84,C85,C86,C87,C88,C91)</f>
        <v>11900</v>
      </c>
      <c r="D90" s="6">
        <f>SUM(D44,D54,D59,D62,D63,D66,D73,D80,D84,D85,D86,D87,D88,D91)</f>
        <v>868835.49346000049</v>
      </c>
      <c r="E90" s="5"/>
      <c r="F90" s="4"/>
    </row>
    <row r="91" spans="1:6" ht="14.25" customHeight="1" x14ac:dyDescent="0.25">
      <c r="B91" s="3"/>
    </row>
    <row r="92" spans="1:6" ht="13.5" customHeight="1" x14ac:dyDescent="0.25"/>
    <row r="93" spans="1:6" ht="13.5" customHeight="1" x14ac:dyDescent="0.25"/>
    <row r="94" spans="1:6" s="2" customFormat="1" ht="13.5" customHeight="1" x14ac:dyDescent="0.25">
      <c r="A94" s="1"/>
      <c r="B94" s="1"/>
    </row>
    <row r="95" spans="1:6" ht="13.5" customHeight="1" x14ac:dyDescent="0.25">
      <c r="D95" s="2"/>
    </row>
    <row r="96" spans="1:6" x14ac:dyDescent="0.25">
      <c r="D96" s="2"/>
    </row>
    <row r="97" spans="4:4" x14ac:dyDescent="0.25">
      <c r="D97" s="2"/>
    </row>
    <row r="98" spans="4:4" x14ac:dyDescent="0.25">
      <c r="D98" s="2"/>
    </row>
  </sheetData>
  <sheetProtection formatColumns="0" formatRows="0"/>
  <mergeCells count="5">
    <mergeCell ref="A1:D1"/>
    <mergeCell ref="B42:D42"/>
    <mergeCell ref="B3:D3"/>
    <mergeCell ref="A2:D2"/>
    <mergeCell ref="A41:D41"/>
  </mergeCells>
  <conditionalFormatting sqref="C79:D79 C81:D82 D83">
    <cfRule type="expression" dxfId="4" priority="5">
      <formula>ROUND($B$39,5)&lt;&gt;ROUND(#REF!,5)</formula>
    </cfRule>
  </conditionalFormatting>
  <printOptions horizontalCentered="1"/>
  <pageMargins left="0" right="0" top="0" bottom="0" header="0.25" footer="0.511811023622047"/>
  <pageSetup paperSize="9" scale="89" fitToHeight="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B7CDDA7-5C31-48B1-8E80-68E4CD322919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B76</xm:sqref>
        </x14:conditionalFormatting>
        <x14:conditionalFormatting xmlns:xm="http://schemas.microsoft.com/office/excel/2006/main">
          <x14:cfRule type="expression" priority="3" id="{55002118-11E3-42F8-AF79-3C9492DBA229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C75:C76</xm:sqref>
        </x14:conditionalFormatting>
        <x14:conditionalFormatting xmlns:xm="http://schemas.microsoft.com/office/excel/2006/main">
          <x14:cfRule type="expression" priority="2" id="{B73332DD-1223-4FA7-B271-C0536FFF1822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D75:D76</xm:sqref>
        </x14:conditionalFormatting>
        <x14:conditionalFormatting xmlns:xm="http://schemas.microsoft.com/office/excel/2006/main">
          <x14:cfRule type="expression" priority="1" id="{F2E3F611-1F01-4AF6-8FEE-B44907CACEE6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16.8.10.</vt:lpstr>
      <vt:lpstr>'16.8.10.'!Print_Area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2024-01-15T06:45:33Z</dcterms:created>
  <dcterms:modified xsi:type="dcterms:W3CDTF">2024-01-15T06:47:38Z</dcterms:modified>
</cp:coreProperties>
</file>